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GRAMS\5 INKLUZIA\02_NF Slovenských elektrární\2021\Grantove výzvy 2021\SE Ukážte sa v dobrom svetle 2021\"/>
    </mc:Choice>
  </mc:AlternateContent>
  <bookViews>
    <workbookView xWindow="0" yWindow="0" windowWidth="19200" windowHeight="6470"/>
  </bookViews>
  <sheets>
    <sheet name="Projekty podľa regiónu - žilins" sheetId="1" r:id="rId1"/>
  </sheets>
  <calcPr calcId="162913"/>
</workbook>
</file>

<file path=xl/calcChain.xml><?xml version="1.0" encoding="utf-8"?>
<calcChain xmlns="http://schemas.openxmlformats.org/spreadsheetml/2006/main">
  <c r="D18" i="1" l="1"/>
  <c r="C18" i="1"/>
  <c r="D17" i="1"/>
  <c r="C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10" i="1"/>
  <c r="C5" i="1"/>
  <c r="C4" i="1"/>
  <c r="C6" i="1"/>
  <c r="C7" i="1"/>
  <c r="C8" i="1"/>
  <c r="C12" i="1"/>
  <c r="C9" i="1"/>
  <c r="C11" i="1"/>
  <c r="C13" i="1"/>
  <c r="C14" i="1"/>
  <c r="C15" i="1"/>
  <c r="C16" i="1"/>
</calcChain>
</file>

<file path=xl/sharedStrings.xml><?xml version="1.0" encoding="utf-8"?>
<sst xmlns="http://schemas.openxmlformats.org/spreadsheetml/2006/main" count="84" uniqueCount="61">
  <si>
    <t>Názov projektu</t>
  </si>
  <si>
    <t>SRRZ - RZ pri Základnej škole s materskou školou v Červeníku</t>
  </si>
  <si>
    <t>Revitalizácia a rekonštrukcia nefunkčných preliezok</t>
  </si>
  <si>
    <t>schválený</t>
  </si>
  <si>
    <t>SVETIELKO NÁDEJE</t>
  </si>
  <si>
    <t>Dovybavenie izieb Kliniky pediatrickej  onkológie a hematológie</t>
  </si>
  <si>
    <t>LA-VI-NA</t>
  </si>
  <si>
    <t>Voľnočasové centrum pre deti v Záriečí</t>
  </si>
  <si>
    <t>Art-5</t>
  </si>
  <si>
    <t>Turistický chodník z Tlmáč do Kozároviec na „Veľkú skalu“</t>
  </si>
  <si>
    <t>AUTIS</t>
  </si>
  <si>
    <t>Prales</t>
  </si>
  <si>
    <t>Spoznávame Svet a Slovensko</t>
  </si>
  <si>
    <t>Zavlažovanie Jedlého lesa</t>
  </si>
  <si>
    <t>Základná škola s materskou školou, Čajkov 285</t>
  </si>
  <si>
    <t>Zelená oáza</t>
  </si>
  <si>
    <t>RENOVA</t>
  </si>
  <si>
    <t>Mini-salaš na hrade Dobrá Voda</t>
  </si>
  <si>
    <t>Mesto Prievidza</t>
  </si>
  <si>
    <t>Detské ihrisko pre MŠ Ul. M.Mišíka v Prievidzi</t>
  </si>
  <si>
    <t>Obec Vysoká nad Uhom</t>
  </si>
  <si>
    <t>Terénne úpravy a osadenie lavičiek v areáli ZŠ a MŠ vo Vysokej nad Uhom</t>
  </si>
  <si>
    <t>Občianske združenie Komenský</t>
  </si>
  <si>
    <t xml:space="preserve"> Vytvorenie oddychových zón pre deti v škole</t>
  </si>
  <si>
    <t>ArTUR</t>
  </si>
  <si>
    <t>Letná učebňa prírodného staviteľstva</t>
  </si>
  <si>
    <t>Michaelis OZ</t>
  </si>
  <si>
    <t>dokúpenie audio aparatúry</t>
  </si>
  <si>
    <t>Bližšie k vidieku</t>
  </si>
  <si>
    <t>Lipa</t>
  </si>
  <si>
    <t>Združenie na záchranu stredovekého architektonického dedičstva nitrianskeho kraja - LEUSTACH</t>
  </si>
  <si>
    <t>Záhady hradu Hrušov II</t>
  </si>
  <si>
    <t>Status</t>
  </si>
  <si>
    <t>Č. žiadosti</t>
  </si>
  <si>
    <t>Č. zmluvy</t>
  </si>
  <si>
    <t>Meno žiadateľa</t>
  </si>
  <si>
    <t>Schv. suma</t>
  </si>
  <si>
    <t>Sídlo - mesto</t>
  </si>
  <si>
    <t>Schválené projekty Ukážte sa v dobrom svetle 2021</t>
  </si>
  <si>
    <t>Banská Bystrica</t>
  </si>
  <si>
    <t>banskobystrický kraj</t>
  </si>
  <si>
    <t>trenčiansky kraj</t>
  </si>
  <si>
    <t>nitriansky kraj</t>
  </si>
  <si>
    <t>Soblahov</t>
  </si>
  <si>
    <t>Rybník</t>
  </si>
  <si>
    <t>Dobrá Voda</t>
  </si>
  <si>
    <t>trnavský kraj</t>
  </si>
  <si>
    <t>Červeník</t>
  </si>
  <si>
    <t>Prievidza</t>
  </si>
  <si>
    <t>Čajkov</t>
  </si>
  <si>
    <t>Vysoká nad Uhom</t>
  </si>
  <si>
    <t>košický kraj</t>
  </si>
  <si>
    <t>Trenčín</t>
  </si>
  <si>
    <t>bratislavský kraj</t>
  </si>
  <si>
    <t>Levice</t>
  </si>
  <si>
    <t>Nemšová</t>
  </si>
  <si>
    <t>Nitra</t>
  </si>
  <si>
    <t>Hrubý Šúr</t>
  </si>
  <si>
    <t>Tlmače</t>
  </si>
  <si>
    <t>Záriečie - Mestečko</t>
  </si>
  <si>
    <t>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</si>
</sst>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 applyFill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8" fillId="2" borderId="0" applyNumberFormat="0" applyBorder="0" applyAlignment="0" applyProtection="0"/>
    <xf numFmtId="0" fontId="15" fillId="7" borderId="7" applyNumberFormat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20" fillId="0" borderId="0"/>
    <xf numFmtId="0" fontId="20" fillId="8" borderId="8" applyNumberFormat="0" applyFont="0" applyAlignment="0" applyProtection="0"/>
    <xf numFmtId="0" fontId="14" fillId="0" borderId="6" applyNumberFormat="0" applyFill="0" applyAlignment="0" applyProtection="0"/>
    <xf numFmtId="0" fontId="18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5" borderId="4" applyNumberFormat="0" applyAlignment="0" applyProtection="0"/>
    <xf numFmtId="0" fontId="13" fillId="6" borderId="4" applyNumberFormat="0" applyAlignment="0" applyProtection="0"/>
    <xf numFmtId="0" fontId="12" fillId="6" borderId="5" applyNumberFormat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</cellStyleXfs>
  <cellXfs count="8">
    <xf numFmtId="0" fontId="0" fillId="0" borderId="0" xfId="0" applyFill="1" applyProtection="1"/>
    <xf numFmtId="0" fontId="2" fillId="0" borderId="0" xfId="0" applyFont="1" applyFill="1" applyProtection="1"/>
    <xf numFmtId="0" fontId="0" fillId="0" borderId="0" xfId="0" applyFill="1" applyAlignment="1" applyProtection="1">
      <alignment horizontal="left" vertical="center"/>
    </xf>
    <xf numFmtId="0" fontId="1" fillId="0" borderId="0" xfId="0" applyFont="1" applyFill="1" applyProtection="1"/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left" vertical="center" wrapText="1"/>
    </xf>
    <xf numFmtId="0" fontId="18" fillId="0" borderId="0" xfId="26" applyFont="1" applyAlignment="1">
      <alignment horizontal="left" vertical="center"/>
    </xf>
  </cellXfs>
  <cellStyles count="43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Normálna 2" xfId="26"/>
    <cellStyle name="Poznámka 2" xfId="27"/>
    <cellStyle name="Prepojená bunka" xfId="28" builtinId="24" customBuiltin="1"/>
    <cellStyle name="Spolu" xfId="29" builtinId="25" customBuiltin="1"/>
    <cellStyle name="Text upozornenia" xfId="30" builtinId="11" customBuiltin="1"/>
    <cellStyle name="Titul" xfId="31" builtinId="15" customBuiltin="1"/>
    <cellStyle name="Vstup" xfId="32" builtinId="20" customBuiltin="1"/>
    <cellStyle name="Výpočet" xfId="33" builtinId="22" customBuiltin="1"/>
    <cellStyle name="Výstup" xfId="34" builtinId="21" customBuiltin="1"/>
    <cellStyle name="Vysvetľujúci text" xfId="35" builtinId="53" customBuiltin="1"/>
    <cellStyle name="Zlá" xfId="36" builtinId="27" customBuiltin="1"/>
    <cellStyle name="Zvýraznenie1" xfId="37" builtinId="29" customBuiltin="1"/>
    <cellStyle name="Zvýraznenie2" xfId="38" builtinId="33" customBuiltin="1"/>
    <cellStyle name="Zvýraznenie3" xfId="39" builtinId="37" customBuiltin="1"/>
    <cellStyle name="Zvýraznenie4" xfId="40" builtinId="41" customBuiltin="1"/>
    <cellStyle name="Zvýraznenie5" xfId="41" builtinId="45" customBuiltin="1"/>
    <cellStyle name="Zvýraznenie6" xfId="4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showRuler="0" zoomScaleNormal="100" workbookViewId="0">
      <selection activeCell="E2" sqref="E2"/>
    </sheetView>
  </sheetViews>
  <sheetFormatPr defaultRowHeight="14.5" x14ac:dyDescent="0.35"/>
  <cols>
    <col min="1" max="1" width="3.7265625" customWidth="1"/>
    <col min="2" max="2" width="9.81640625" customWidth="1"/>
    <col min="3" max="3" width="14" customWidth="1"/>
    <col min="4" max="4" width="13.26953125" customWidth="1"/>
    <col min="5" max="5" width="43.36328125" customWidth="1"/>
    <col min="6" max="6" width="42.6328125" customWidth="1"/>
    <col min="7" max="7" width="10.453125" customWidth="1"/>
    <col min="8" max="8" width="16.36328125" customWidth="1"/>
    <col min="9" max="9" width="17.81640625" customWidth="1"/>
  </cols>
  <sheetData>
    <row r="1" spans="1:9" ht="15.5" x14ac:dyDescent="0.35">
      <c r="A1" s="3" t="s">
        <v>38</v>
      </c>
      <c r="B1" s="1"/>
      <c r="C1" s="1"/>
    </row>
    <row r="3" spans="1:9" ht="15" customHeight="1" x14ac:dyDescent="0.35">
      <c r="A3" s="2"/>
      <c r="B3" s="7" t="s">
        <v>32</v>
      </c>
      <c r="C3" s="7" t="s">
        <v>33</v>
      </c>
      <c r="D3" s="7" t="s">
        <v>34</v>
      </c>
      <c r="E3" s="7" t="s">
        <v>35</v>
      </c>
      <c r="F3" s="7" t="s">
        <v>0</v>
      </c>
      <c r="G3" s="7" t="s">
        <v>36</v>
      </c>
      <c r="H3" s="7" t="s">
        <v>37</v>
      </c>
      <c r="I3" s="7" t="s">
        <v>60</v>
      </c>
    </row>
    <row r="4" spans="1:9" ht="40" customHeight="1" x14ac:dyDescent="0.35">
      <c r="A4" s="4">
        <v>1</v>
      </c>
      <c r="B4" s="4" t="s">
        <v>3</v>
      </c>
      <c r="C4" s="4" t="str">
        <f>"SEuds21_001"</f>
        <v>SEuds21_001</v>
      </c>
      <c r="D4" s="4" t="str">
        <f>"SEUDS21_001"</f>
        <v>SEUDS21_001</v>
      </c>
      <c r="E4" s="4" t="s">
        <v>6</v>
      </c>
      <c r="F4" s="4" t="s">
        <v>7</v>
      </c>
      <c r="G4" s="4">
        <v>800</v>
      </c>
      <c r="H4" s="6" t="s">
        <v>59</v>
      </c>
      <c r="I4" s="6" t="s">
        <v>41</v>
      </c>
    </row>
    <row r="5" spans="1:9" ht="40" customHeight="1" x14ac:dyDescent="0.35">
      <c r="A5" s="4">
        <v>2</v>
      </c>
      <c r="B5" s="4" t="s">
        <v>3</v>
      </c>
      <c r="C5" s="4" t="str">
        <f>"SEuds21_002"</f>
        <v>SEuds21_002</v>
      </c>
      <c r="D5" s="4" t="str">
        <f>"SEUDS21_002"</f>
        <v>SEUDS21_002</v>
      </c>
      <c r="E5" s="4" t="s">
        <v>4</v>
      </c>
      <c r="F5" s="4" t="s">
        <v>5</v>
      </c>
      <c r="G5" s="4">
        <v>1800</v>
      </c>
      <c r="H5" s="6" t="s">
        <v>39</v>
      </c>
      <c r="I5" s="4" t="s">
        <v>40</v>
      </c>
    </row>
    <row r="6" spans="1:9" ht="40" customHeight="1" x14ac:dyDescent="0.35">
      <c r="A6" s="4">
        <v>3</v>
      </c>
      <c r="B6" s="4" t="s">
        <v>3</v>
      </c>
      <c r="C6" s="4" t="str">
        <f>"SEuds21_003"</f>
        <v>SEuds21_003</v>
      </c>
      <c r="D6" s="4" t="str">
        <f>"SEUDS21_003"</f>
        <v>SEUDS21_003</v>
      </c>
      <c r="E6" s="4" t="s">
        <v>8</v>
      </c>
      <c r="F6" s="4" t="s">
        <v>9</v>
      </c>
      <c r="G6" s="4">
        <v>1800</v>
      </c>
      <c r="H6" s="6" t="s">
        <v>58</v>
      </c>
      <c r="I6" s="6" t="s">
        <v>42</v>
      </c>
    </row>
    <row r="7" spans="1:9" ht="40" customHeight="1" x14ac:dyDescent="0.35">
      <c r="A7" s="4">
        <v>4</v>
      </c>
      <c r="B7" s="4" t="s">
        <v>3</v>
      </c>
      <c r="C7" s="4" t="str">
        <f>"SEuds21_004"</f>
        <v>SEuds21_004</v>
      </c>
      <c r="D7" s="4" t="str">
        <f>"SEUDS21_005"</f>
        <v>SEUDS21_005</v>
      </c>
      <c r="E7" s="4" t="s">
        <v>10</v>
      </c>
      <c r="F7" s="4" t="s">
        <v>11</v>
      </c>
      <c r="G7" s="4">
        <v>300</v>
      </c>
      <c r="H7" s="6" t="s">
        <v>43</v>
      </c>
      <c r="I7" s="6" t="s">
        <v>41</v>
      </c>
    </row>
    <row r="8" spans="1:9" ht="40" customHeight="1" x14ac:dyDescent="0.35">
      <c r="A8" s="4">
        <v>5</v>
      </c>
      <c r="B8" s="4" t="s">
        <v>3</v>
      </c>
      <c r="C8" s="4" t="str">
        <f>"SEuds21_005"</f>
        <v>SEuds21_005</v>
      </c>
      <c r="D8" s="4" t="str">
        <f>"SEUDS21_004"</f>
        <v>SEUDS21_004</v>
      </c>
      <c r="E8" s="4" t="s">
        <v>12</v>
      </c>
      <c r="F8" s="4" t="s">
        <v>13</v>
      </c>
      <c r="G8" s="4">
        <v>1800</v>
      </c>
      <c r="H8" s="6" t="s">
        <v>44</v>
      </c>
      <c r="I8" s="6" t="s">
        <v>42</v>
      </c>
    </row>
    <row r="9" spans="1:9" ht="40" customHeight="1" x14ac:dyDescent="0.35">
      <c r="A9" s="4">
        <v>6</v>
      </c>
      <c r="B9" s="4" t="s">
        <v>3</v>
      </c>
      <c r="C9" s="4" t="str">
        <f>"SEuds21_006"</f>
        <v>SEuds21_006</v>
      </c>
      <c r="D9" s="4" t="str">
        <f>"SEUDS21_006"</f>
        <v>SEUDS21_006</v>
      </c>
      <c r="E9" s="4" t="s">
        <v>16</v>
      </c>
      <c r="F9" s="4" t="s">
        <v>17</v>
      </c>
      <c r="G9" s="4">
        <v>800</v>
      </c>
      <c r="H9" s="6" t="s">
        <v>45</v>
      </c>
      <c r="I9" s="6" t="s">
        <v>46</v>
      </c>
    </row>
    <row r="10" spans="1:9" ht="40" customHeight="1" x14ac:dyDescent="0.35">
      <c r="A10" s="4">
        <v>7</v>
      </c>
      <c r="B10" s="4" t="s">
        <v>3</v>
      </c>
      <c r="C10" s="4" t="str">
        <f>"SEuds21_007"</f>
        <v>SEuds21_007</v>
      </c>
      <c r="D10" s="4" t="str">
        <f>"SEUDS21_007"</f>
        <v>SEUDS21_007</v>
      </c>
      <c r="E10" s="4" t="s">
        <v>1</v>
      </c>
      <c r="F10" s="4" t="s">
        <v>2</v>
      </c>
      <c r="G10" s="4">
        <v>1800</v>
      </c>
      <c r="H10" s="6" t="s">
        <v>47</v>
      </c>
      <c r="I10" s="6" t="s">
        <v>46</v>
      </c>
    </row>
    <row r="11" spans="1:9" ht="40" customHeight="1" x14ac:dyDescent="0.35">
      <c r="A11" s="4">
        <v>8</v>
      </c>
      <c r="B11" s="4" t="s">
        <v>3</v>
      </c>
      <c r="C11" s="4" t="str">
        <f>"SEuds21_008"</f>
        <v>SEuds21_008</v>
      </c>
      <c r="D11" s="4" t="str">
        <f>"SEUDS21_008"</f>
        <v>SEUDS21_008</v>
      </c>
      <c r="E11" s="4" t="s">
        <v>18</v>
      </c>
      <c r="F11" s="4" t="s">
        <v>19</v>
      </c>
      <c r="G11" s="4">
        <v>300</v>
      </c>
      <c r="H11" s="6" t="s">
        <v>48</v>
      </c>
      <c r="I11" s="6" t="s">
        <v>41</v>
      </c>
    </row>
    <row r="12" spans="1:9" ht="40" customHeight="1" x14ac:dyDescent="0.35">
      <c r="A12" s="4">
        <v>9</v>
      </c>
      <c r="B12" s="4" t="s">
        <v>3</v>
      </c>
      <c r="C12" s="4" t="str">
        <f>"SEuds21_009"</f>
        <v>SEuds21_009</v>
      </c>
      <c r="D12" s="4" t="str">
        <f>"SEUDS21_009"</f>
        <v>SEUDS21_009</v>
      </c>
      <c r="E12" s="4" t="s">
        <v>14</v>
      </c>
      <c r="F12" s="4" t="s">
        <v>15</v>
      </c>
      <c r="G12" s="4">
        <v>300</v>
      </c>
      <c r="H12" s="6" t="s">
        <v>49</v>
      </c>
      <c r="I12" s="6" t="s">
        <v>42</v>
      </c>
    </row>
    <row r="13" spans="1:9" ht="40" customHeight="1" x14ac:dyDescent="0.35">
      <c r="A13" s="4">
        <v>10</v>
      </c>
      <c r="B13" s="4" t="s">
        <v>3</v>
      </c>
      <c r="C13" s="4" t="str">
        <f>"SEuds21_010"</f>
        <v>SEuds21_010</v>
      </c>
      <c r="D13" s="4" t="str">
        <f>"SEUDS21_010"</f>
        <v>SEUDS21_010</v>
      </c>
      <c r="E13" s="4" t="s">
        <v>20</v>
      </c>
      <c r="F13" s="4" t="s">
        <v>21</v>
      </c>
      <c r="G13" s="4">
        <v>1800</v>
      </c>
      <c r="H13" s="6" t="s">
        <v>50</v>
      </c>
      <c r="I13" s="6" t="s">
        <v>51</v>
      </c>
    </row>
    <row r="14" spans="1:9" ht="40" customHeight="1" x14ac:dyDescent="0.35">
      <c r="A14" s="4">
        <v>11</v>
      </c>
      <c r="B14" s="4" t="s">
        <v>3</v>
      </c>
      <c r="C14" s="4" t="str">
        <f>"SEuds21_011"</f>
        <v>SEuds21_011</v>
      </c>
      <c r="D14" s="4" t="str">
        <f>"SEUDS21_011"</f>
        <v>SEUDS21_011</v>
      </c>
      <c r="E14" s="4" t="s">
        <v>22</v>
      </c>
      <c r="F14" s="4" t="s">
        <v>23</v>
      </c>
      <c r="G14" s="4">
        <v>1800</v>
      </c>
      <c r="H14" s="6" t="s">
        <v>52</v>
      </c>
      <c r="I14" s="6" t="s">
        <v>41</v>
      </c>
    </row>
    <row r="15" spans="1:9" ht="40" customHeight="1" x14ac:dyDescent="0.35">
      <c r="A15" s="4">
        <v>12</v>
      </c>
      <c r="B15" s="4" t="s">
        <v>3</v>
      </c>
      <c r="C15" s="4" t="str">
        <f>"SEuds21_012"</f>
        <v>SEuds21_012</v>
      </c>
      <c r="D15" s="4" t="str">
        <f>"SEUDS21_013"</f>
        <v>SEUDS21_013</v>
      </c>
      <c r="E15" s="4" t="s">
        <v>24</v>
      </c>
      <c r="F15" s="4" t="s">
        <v>25</v>
      </c>
      <c r="G15" s="4">
        <v>300</v>
      </c>
      <c r="H15" s="6" t="s">
        <v>57</v>
      </c>
      <c r="I15" s="6" t="s">
        <v>53</v>
      </c>
    </row>
    <row r="16" spans="1:9" ht="40" customHeight="1" x14ac:dyDescent="0.35">
      <c r="A16" s="4">
        <v>13</v>
      </c>
      <c r="B16" s="4" t="s">
        <v>3</v>
      </c>
      <c r="C16" s="4" t="str">
        <f>"SEuds21_013"</f>
        <v>SEuds21_013</v>
      </c>
      <c r="D16" s="4" t="str">
        <f>"SEUDS21_012"</f>
        <v>SEUDS21_012</v>
      </c>
      <c r="E16" s="4" t="s">
        <v>26</v>
      </c>
      <c r="F16" s="4" t="s">
        <v>27</v>
      </c>
      <c r="G16" s="4">
        <v>300</v>
      </c>
      <c r="H16" s="6" t="s">
        <v>54</v>
      </c>
      <c r="I16" s="6" t="s">
        <v>42</v>
      </c>
    </row>
    <row r="17" spans="1:9" ht="40" customHeight="1" x14ac:dyDescent="0.35">
      <c r="A17" s="4">
        <v>14</v>
      </c>
      <c r="B17" s="4" t="s">
        <v>3</v>
      </c>
      <c r="C17" s="4" t="str">
        <f>"SEuds21_014"</f>
        <v>SEuds21_014</v>
      </c>
      <c r="D17" s="4" t="str">
        <f>"SEUDS21_014"</f>
        <v>SEUDS21_014</v>
      </c>
      <c r="E17" s="4" t="s">
        <v>28</v>
      </c>
      <c r="F17" s="4" t="s">
        <v>29</v>
      </c>
      <c r="G17" s="4">
        <v>300</v>
      </c>
      <c r="H17" s="6" t="s">
        <v>55</v>
      </c>
      <c r="I17" s="6" t="s">
        <v>41</v>
      </c>
    </row>
    <row r="18" spans="1:9" ht="40" customHeight="1" x14ac:dyDescent="0.35">
      <c r="A18" s="4">
        <v>15</v>
      </c>
      <c r="B18" s="4" t="s">
        <v>3</v>
      </c>
      <c r="C18" s="4" t="str">
        <f>"SEuds21_015"</f>
        <v>SEuds21_015</v>
      </c>
      <c r="D18" s="4" t="str">
        <f>"SEUDS21_015"</f>
        <v>SEUDS21_015</v>
      </c>
      <c r="E18" s="4" t="s">
        <v>30</v>
      </c>
      <c r="F18" s="4" t="s">
        <v>31</v>
      </c>
      <c r="G18" s="4">
        <v>800</v>
      </c>
      <c r="H18" s="6" t="s">
        <v>56</v>
      </c>
      <c r="I18" s="6" t="s">
        <v>42</v>
      </c>
    </row>
    <row r="19" spans="1:9" ht="15" customHeight="1" x14ac:dyDescent="0.35">
      <c r="A19" s="5"/>
      <c r="B19" s="5"/>
      <c r="C19" s="5"/>
      <c r="D19" s="5"/>
      <c r="E19" s="5"/>
      <c r="F19" s="5"/>
      <c r="G19" s="5"/>
      <c r="H19" s="5"/>
      <c r="I19" s="5"/>
    </row>
    <row r="20" spans="1:9" ht="15" customHeight="1" x14ac:dyDescent="0.35">
      <c r="A20" s="5"/>
      <c r="B20" s="5"/>
      <c r="C20" s="5"/>
      <c r="D20" s="5"/>
      <c r="E20" s="5"/>
      <c r="F20" s="5"/>
      <c r="G20" s="5"/>
      <c r="H20" s="5"/>
      <c r="I20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Projekty podľa regiónu - žilins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Projekty podÄ¾a regiÃ³nu - Å¾ilinskÃ½ kraj-trnavskÃ½ kraj-bratislavskÃ½ kraj-koÅ¡ickÃ½ kraj-preÅ¡ovskÃ½ kraj-nitriansky kraj-trenÄiansky kraj-banskobystrickÃ½ kraj-celÃ© Slovensko-zahraniÄie</dc:title>
  <dc:creator>Darca.sk</dc:creator>
  <dc:description>Projekty podÄ¾a regiÃ³nu - Å¾ilinskÃ½ kraj-trnavskÃ½ kraj-bratislavskÃ½ kraj-koÅ¡ickÃ½ kraj-preÅ¡ovskÃ½ kraj-nitriansky kraj-trenÄiansky kraj-banskobystrickÃ½ kraj-celÃ© Slovensko-zahraniÄie</dc:description>
  <cp:lastModifiedBy>Martina Capova</cp:lastModifiedBy>
  <dcterms:created xsi:type="dcterms:W3CDTF">2021-10-31T09:49:58Z</dcterms:created>
  <dcterms:modified xsi:type="dcterms:W3CDTF">2021-10-31T09:35:12Z</dcterms:modified>
</cp:coreProperties>
</file>